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hidePivotFieldList="1" defaultThemeVersion="124226"/>
  <mc:AlternateContent xmlns:mc="http://schemas.openxmlformats.org/markup-compatibility/2006">
    <mc:Choice Requires="x15">
      <x15ac:absPath xmlns:x15ac="http://schemas.microsoft.com/office/spreadsheetml/2010/11/ac" url="C:\Users\jbedolla\Desktop\desktop\2023-2024\"/>
    </mc:Choice>
  </mc:AlternateContent>
  <xr:revisionPtr revIDLastSave="0" documentId="8_{E36323FF-80D3-463B-9222-1B366D5EB85C}" xr6:coauthVersionLast="47" xr6:coauthVersionMax="47" xr10:uidLastSave="{00000000-0000-0000-0000-000000000000}"/>
  <workbookProtection workbookAlgorithmName="SHA-512" workbookHashValue="gHibNJu3/QeZZLM254ULIIFoPPUSSIlaDXJrVssGD5UAF45lhVd4ZKfda6Xy+LLJC908KecIYgYyvC8GjUZ23A==" workbookSaltValue="qugx6LtGU457FLvHFi1hHw==" workbookSpinCount="100000" lockStructure="1"/>
  <bookViews>
    <workbookView xWindow="28680" yWindow="-120" windowWidth="29040" windowHeight="15840" xr2:uid="{00000000-000D-0000-FFFF-FFFF00000000}"/>
  </bookViews>
  <sheets>
    <sheet name="Sheet2" sheetId="2" r:id="rId1"/>
  </sheets>
  <definedNames>
    <definedName name="_xlnm.Print_Area" localSheetId="0">Sheet2!$C$1:$J$44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2" l="1"/>
  <c r="H12" i="2"/>
  <c r="H27" i="2" l="1"/>
  <c r="H16" i="2" l="1"/>
  <c r="E14" i="2"/>
  <c r="H24" i="2" l="1"/>
  <c r="H29" i="2" s="1"/>
  <c r="H31" i="2" s="1"/>
</calcChain>
</file>

<file path=xl/sharedStrings.xml><?xml version="1.0" encoding="utf-8"?>
<sst xmlns="http://schemas.openxmlformats.org/spreadsheetml/2006/main" count="94" uniqueCount="55">
  <si>
    <t>Vision</t>
  </si>
  <si>
    <t>Total</t>
  </si>
  <si>
    <t>Delta Dental</t>
  </si>
  <si>
    <t>VSP</t>
  </si>
  <si>
    <t>Medical Plans</t>
  </si>
  <si>
    <t>Dental Plan</t>
  </si>
  <si>
    <t>SIMNSA</t>
  </si>
  <si>
    <t>Life Insurance</t>
  </si>
  <si>
    <t>District Cap</t>
  </si>
  <si>
    <t>Dental Plans</t>
  </si>
  <si>
    <t>Monthly Deduction</t>
  </si>
  <si>
    <t>CENTRAL UNION HIGH SCHOOL DISTRICT</t>
  </si>
  <si>
    <t>Classified Employees</t>
  </si>
  <si>
    <t>7.5 Hours</t>
  </si>
  <si>
    <t>8 Hours</t>
  </si>
  <si>
    <t>7 Hours</t>
  </si>
  <si>
    <t>6.5 Hours</t>
  </si>
  <si>
    <t>6 Hours</t>
  </si>
  <si>
    <t>Single Simnsa</t>
  </si>
  <si>
    <t>Plus 1 Simnsa</t>
  </si>
  <si>
    <t>Family Simnsa</t>
  </si>
  <si>
    <t>Plan Description</t>
  </si>
  <si>
    <t>100% Plan, No Deductibles, $20 Copay/Office Visit…Prescription $200 Brand Name Deductible, Brand Name $35, Generic $10</t>
  </si>
  <si>
    <t>80% Plan, $500 Deductible, $30 Copay/Office Visit…Prescription $200 Brand Name Deductible, Brand name $35, Generic $10</t>
  </si>
  <si>
    <t>100% Plan, $5 Copay/Office Visit…Prescription Brand Name $5, Generic $5</t>
  </si>
  <si>
    <t>80% Plan, $1000 Deductible, $30 Copay/Office Visit…Prescription $200 Brand Name Deductible, Brand name $35, Generic $10</t>
  </si>
  <si>
    <r>
      <t xml:space="preserve">Premium Only Plan – I understand that any premiums I elect to pay for health care coverage for myself and any of my dependents will be deducted from my paycheck on a </t>
    </r>
    <r>
      <rPr>
        <i/>
        <u/>
        <sz val="11"/>
        <rFont val="Arial"/>
        <family val="2"/>
      </rPr>
      <t>pretax</t>
    </r>
    <r>
      <rPr>
        <i/>
        <sz val="11"/>
        <rFont val="Arial"/>
        <family val="2"/>
      </rPr>
      <t xml:space="preserve"> basis unless I otherwise direct (a waiver form is available at the District Office Human Resources Department) the payroll department to take all deductions on the after tax basis.</t>
    </r>
  </si>
  <si>
    <t>Signature: ______________________________________   Date: _____________________</t>
  </si>
  <si>
    <t>Return this form along with any enrollment or change forms to</t>
  </si>
  <si>
    <t xml:space="preserve">NAME: </t>
  </si>
  <si>
    <t>SOCIAL SECURITY #:</t>
  </si>
  <si>
    <t>Click Here</t>
  </si>
  <si>
    <t>10thly Deduction</t>
  </si>
  <si>
    <t>To Determine the cost of your insurance coverage, pick a medical plan and dental plan. The vision plan is the same for every employee. The life insurance coverage will be based on your medical plan selection. The district cap is determined by the number of hours worked in a day. The result will be a monthly or twelvethly deduction and the tenthly deduction. The monthly deduction applies to twelve month employees and the 10thly deduction applies to most other employees.</t>
  </si>
  <si>
    <t>I understand that my benefit elections are irrevocable until the next open enrollment unless one of the following family status changes occur: marriage/registered domestic partnership, divorce/dissolution of registered domestic partnership, birth, adoption, legal guardianship, legal custody, or a change in eligibility of a child age 19 to 26.</t>
  </si>
  <si>
    <t>The Hartford</t>
  </si>
  <si>
    <t>Single 100% 40662D</t>
  </si>
  <si>
    <t>Plus 1 100% 40662D</t>
  </si>
  <si>
    <t>Family 100% 40662D</t>
  </si>
  <si>
    <t>Single 80% 40662G</t>
  </si>
  <si>
    <t>Plus1 80% 40662G</t>
  </si>
  <si>
    <t>Family 80% 40662G</t>
  </si>
  <si>
    <t>Single 80% 40725B</t>
  </si>
  <si>
    <t>Plus1 80% 40725B</t>
  </si>
  <si>
    <t>Family 80% 40725B</t>
  </si>
  <si>
    <t>80% Plan, $300 Deductible, $20 Copay/Office Visit…Prescription $200 Brand Name Deductible, Brand name $35, Generic $10</t>
  </si>
  <si>
    <t>90% Plan, $200 Deductible, $20 Copay/Office Visit…Prescription $200 Brand Name Deductible, Brand name $35, Generic $10</t>
  </si>
  <si>
    <t>Single 90% 40662E</t>
  </si>
  <si>
    <t>Plus 1 90% 40662E</t>
  </si>
  <si>
    <t>Family 90% 40662E</t>
  </si>
  <si>
    <t>Single 80% 40662H</t>
  </si>
  <si>
    <t>Plus 1 80% 40662H</t>
  </si>
  <si>
    <t>Family 80% 40662H</t>
  </si>
  <si>
    <t>Health Insurance Election Form: Effective October 1, 2023</t>
  </si>
  <si>
    <t>Human Resources by August 18,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</si>
</sst>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000"/>
  </numFmts>
  <fonts count="18" x14ac:knownFonts="1">
    <font>
      <sz val="10"/>
      <name val="Arial"/>
    </font>
    <font>
      <sz val="8"/>
      <name val="Arial"/>
      <family val="2"/>
    </font>
    <font>
      <sz val="20"/>
      <name val="Arial"/>
      <family val="2"/>
    </font>
    <font>
      <sz val="16"/>
      <name val="Arial"/>
      <family val="2"/>
    </font>
    <font>
      <sz val="10"/>
      <color indexed="48"/>
      <name val="Arial"/>
      <family val="2"/>
    </font>
    <font>
      <b/>
      <i/>
      <sz val="12"/>
      <name val="Arial"/>
      <family val="2"/>
    </font>
    <font>
      <sz val="10"/>
      <color indexed="10"/>
      <name val="Arial"/>
      <family val="2"/>
    </font>
    <font>
      <b/>
      <u/>
      <sz val="10"/>
      <name val="Arial"/>
      <family val="2"/>
    </font>
    <font>
      <sz val="14"/>
      <name val="Arial"/>
      <family val="2"/>
    </font>
    <font>
      <sz val="11.5"/>
      <name val="Garamond"/>
      <family val="1"/>
    </font>
    <font>
      <sz val="16"/>
      <name val="Arial"/>
      <family val="2"/>
    </font>
    <font>
      <sz val="11"/>
      <name val="Arial"/>
      <family val="2"/>
    </font>
    <font>
      <i/>
      <sz val="11"/>
      <name val="Arial"/>
      <family val="2"/>
    </font>
    <font>
      <i/>
      <u/>
      <sz val="11"/>
      <name val="Arial"/>
      <family val="2"/>
    </font>
    <font>
      <b/>
      <sz val="11.5"/>
      <name val="Arial"/>
      <family val="2"/>
    </font>
    <font>
      <b/>
      <sz val="11"/>
      <name val="Arial"/>
      <family val="2"/>
    </font>
    <font>
      <b/>
      <i/>
      <sz val="12"/>
      <color rgb="FFFF0000"/>
      <name val="Arial"/>
      <family val="2"/>
    </font>
    <font>
      <sz val="10"/>
      <name val="Arial"/>
      <family val="2"/>
    </font>
  </fonts>
  <fills count="5">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rgb="FF969696"/>
        <bgColor indexed="64"/>
      </patternFill>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0" fillId="2" borderId="0" xfId="0" applyFill="1"/>
    <xf numFmtId="2" fontId="0" fillId="2" borderId="0" xfId="0" applyNumberFormat="1" applyFill="1"/>
    <xf numFmtId="0" fontId="0" fillId="2" borderId="0" xfId="0" applyFill="1" applyAlignment="1">
      <alignment horizontal="center"/>
    </xf>
    <xf numFmtId="0" fontId="0" fillId="3" borderId="0" xfId="0" applyFill="1"/>
    <xf numFmtId="0" fontId="4" fillId="3" borderId="0" xfId="0" applyFont="1" applyFill="1" applyAlignment="1">
      <alignment horizontal="center" vertical="center" wrapText="1"/>
    </xf>
    <xf numFmtId="164" fontId="3" fillId="3" borderId="0" xfId="0" applyNumberFormat="1" applyFont="1" applyFill="1"/>
    <xf numFmtId="2" fontId="0" fillId="3" borderId="0" xfId="0" applyNumberFormat="1" applyFill="1"/>
    <xf numFmtId="0" fontId="2" fillId="3" borderId="0" xfId="0" applyFont="1" applyFill="1" applyAlignment="1">
      <alignment horizontal="center"/>
    </xf>
    <xf numFmtId="0" fontId="5" fillId="3" borderId="0" xfId="0" applyFont="1" applyFill="1" applyAlignment="1">
      <alignment horizontal="center"/>
    </xf>
    <xf numFmtId="164" fontId="3" fillId="3" borderId="1" xfId="0" applyNumberFormat="1" applyFont="1" applyFill="1" applyBorder="1"/>
    <xf numFmtId="0" fontId="6" fillId="3" borderId="0" xfId="0" applyFont="1" applyFill="1" applyAlignment="1">
      <alignment horizontal="center"/>
    </xf>
    <xf numFmtId="0" fontId="3" fillId="3" borderId="0" xfId="0" applyFont="1" applyFill="1"/>
    <xf numFmtId="0" fontId="3" fillId="3" borderId="0" xfId="0" applyFont="1" applyFill="1" applyAlignment="1">
      <alignment horizontal="right"/>
    </xf>
    <xf numFmtId="0" fontId="12" fillId="0" borderId="0" xfId="0" applyFont="1" applyAlignment="1">
      <alignment vertical="top" wrapText="1"/>
    </xf>
    <xf numFmtId="0" fontId="8" fillId="3" borderId="0" xfId="0" applyFont="1" applyFill="1" applyAlignment="1">
      <alignment horizontal="center"/>
    </xf>
    <xf numFmtId="0" fontId="11" fillId="2" borderId="0" xfId="0" applyFont="1" applyFill="1"/>
    <xf numFmtId="0" fontId="0" fillId="3" borderId="1" xfId="0" applyFill="1" applyBorder="1"/>
    <xf numFmtId="0" fontId="0" fillId="4" borderId="0" xfId="0" applyFill="1"/>
    <xf numFmtId="0" fontId="11" fillId="3" borderId="0" xfId="0" applyFont="1" applyFill="1"/>
    <xf numFmtId="0" fontId="11" fillId="3" borderId="0" xfId="0" applyFont="1" applyFill="1" applyAlignment="1">
      <alignment horizontal="center"/>
    </xf>
    <xf numFmtId="0" fontId="15" fillId="3" borderId="0" xfId="0" applyFont="1" applyFill="1"/>
    <xf numFmtId="0" fontId="15" fillId="3" borderId="0" xfId="0" applyFont="1" applyFill="1" applyAlignment="1">
      <alignment horizontal="right"/>
    </xf>
    <xf numFmtId="165" fontId="11" fillId="3" borderId="0" xfId="0" applyNumberFormat="1" applyFont="1" applyFill="1" applyAlignment="1">
      <alignment horizontal="center"/>
    </xf>
    <xf numFmtId="165" fontId="11" fillId="3" borderId="1" xfId="0" applyNumberFormat="1" applyFont="1" applyFill="1" applyBorder="1" applyAlignment="1" applyProtection="1">
      <alignment horizontal="center"/>
      <protection locked="0"/>
    </xf>
    <xf numFmtId="164" fontId="3" fillId="3" borderId="2" xfId="0" applyNumberFormat="1" applyFont="1" applyFill="1" applyBorder="1" applyAlignment="1">
      <alignment vertical="center"/>
    </xf>
    <xf numFmtId="0" fontId="16" fillId="3" borderId="0" xfId="0" applyFont="1" applyFill="1" applyAlignment="1" applyProtection="1">
      <alignment horizontal="center"/>
      <protection locked="0"/>
    </xf>
    <xf numFmtId="0" fontId="17" fillId="2" borderId="0" xfId="0" applyFont="1" applyFill="1"/>
    <xf numFmtId="2" fontId="17" fillId="2" borderId="0" xfId="0" applyNumberFormat="1" applyFont="1" applyFill="1"/>
    <xf numFmtId="0" fontId="10" fillId="3" borderId="0" xfId="0" applyFont="1" applyFill="1" applyAlignment="1">
      <alignment horizontal="right"/>
    </xf>
    <xf numFmtId="0" fontId="3" fillId="3" borderId="0" xfId="0" applyFont="1" applyFill="1" applyAlignment="1">
      <alignment horizontal="center"/>
    </xf>
    <xf numFmtId="0" fontId="8" fillId="3" borderId="0" xfId="0" applyFont="1" applyFill="1" applyAlignment="1">
      <alignment horizontal="center"/>
    </xf>
    <xf numFmtId="0" fontId="10" fillId="3" borderId="0" xfId="0" applyFont="1" applyFill="1" applyAlignment="1">
      <alignment horizontal="center"/>
    </xf>
    <xf numFmtId="0" fontId="11" fillId="3" borderId="0" xfId="0" applyFont="1" applyFill="1" applyAlignment="1">
      <alignment horizontal="left" vertical="top" wrapText="1"/>
    </xf>
    <xf numFmtId="0" fontId="11" fillId="3" borderId="1" xfId="0" applyFont="1" applyFill="1" applyBorder="1" applyAlignment="1">
      <alignment horizontal="left" vertical="top" wrapText="1"/>
    </xf>
    <xf numFmtId="0" fontId="14" fillId="0" borderId="0" xfId="0" applyFont="1" applyAlignment="1">
      <alignment horizontal="center" vertical="center"/>
    </xf>
    <xf numFmtId="0" fontId="14" fillId="0" borderId="0" xfId="0" applyFont="1" applyAlignment="1">
      <alignment horizontal="center"/>
    </xf>
    <xf numFmtId="0" fontId="0" fillId="2" borderId="0" xfId="0" applyFill="1" applyAlignment="1">
      <alignment horizontal="center"/>
    </xf>
    <xf numFmtId="0" fontId="7" fillId="3" borderId="0" xfId="0" applyFont="1" applyFill="1" applyAlignment="1">
      <alignment horizontal="center" vertical="center" wrapText="1"/>
    </xf>
    <xf numFmtId="0" fontId="12" fillId="0" borderId="0" xfId="0" applyFont="1" applyAlignment="1">
      <alignment horizontal="left" vertical="top" wrapText="1"/>
    </xf>
    <xf numFmtId="0" fontId="9" fillId="0" borderId="0" xfId="0" applyFont="1" applyAlignment="1">
      <alignment horizontal="center"/>
    </xf>
    <xf numFmtId="0" fontId="11" fillId="3" borderId="1" xfId="0" applyFont="1" applyFill="1" applyBorder="1" applyAlignment="1" applyProtection="1">
      <alignment horizontal="center"/>
      <protection locked="0"/>
    </xf>
    <xf numFmtId="0" fontId="17" fillId="2" borderId="0" xfId="0" applyFont="1" applyFill="1" applyAlignment="1">
      <alignment horizontal="center"/>
    </xf>
  </cellXfs>
  <cellStyles count="1">
    <cellStyle name="Normal" xfId="0" builtinId="0"/>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C1:R63"/>
  <sheetViews>
    <sheetView showGridLines="0" tabSelected="1" zoomScale="108" workbookViewId="0">
      <selection activeCell="R1" sqref="R1:R1048576"/>
    </sheetView>
  </sheetViews>
  <sheetFormatPr defaultRowHeight="12.75" x14ac:dyDescent="0.2"/>
  <cols>
    <col min="1" max="2" width="9.140625" style="1"/>
    <col min="3" max="3" width="7.28515625" style="1" customWidth="1"/>
    <col min="4" max="4" width="8.7109375" style="1" customWidth="1"/>
    <col min="5" max="5" width="16.5703125" style="1" bestFit="1" customWidth="1"/>
    <col min="6" max="6" width="19" style="1" bestFit="1" customWidth="1"/>
    <col min="7" max="7" width="11.7109375" style="1" customWidth="1"/>
    <col min="8" max="8" width="16.140625" style="1" customWidth="1"/>
    <col min="9" max="9" width="8.7109375" style="1" customWidth="1"/>
    <col min="10" max="10" width="7.28515625" style="1" customWidth="1"/>
    <col min="11" max="14" width="9.140625" style="1"/>
    <col min="15" max="15" width="9.140625" style="1" customWidth="1"/>
    <col min="16" max="16" width="19" style="1" hidden="1" customWidth="1"/>
    <col min="17" max="18" width="9.140625" style="1" hidden="1" customWidth="1"/>
    <col min="19" max="19" width="9.140625" style="1" customWidth="1"/>
    <col min="20" max="16384" width="9.140625" style="1"/>
  </cols>
  <sheetData>
    <row r="1" spans="3:18" ht="20.25" x14ac:dyDescent="0.3">
      <c r="C1" s="4"/>
      <c r="D1" s="4"/>
      <c r="E1" s="30" t="s">
        <v>11</v>
      </c>
      <c r="F1" s="30"/>
      <c r="G1" s="30"/>
      <c r="H1" s="30"/>
      <c r="I1" s="4"/>
      <c r="J1" s="4"/>
    </row>
    <row r="2" spans="3:18" ht="20.25" x14ac:dyDescent="0.3">
      <c r="C2" s="30" t="s">
        <v>53</v>
      </c>
      <c r="D2" s="32"/>
      <c r="E2" s="32"/>
      <c r="F2" s="32"/>
      <c r="G2" s="32"/>
      <c r="H2" s="32"/>
      <c r="I2" s="32"/>
      <c r="J2" s="32"/>
    </row>
    <row r="3" spans="3:18" ht="18" x14ac:dyDescent="0.25">
      <c r="C3" s="4"/>
      <c r="D3" s="4"/>
      <c r="E3" s="31" t="s">
        <v>12</v>
      </c>
      <c r="F3" s="31"/>
      <c r="G3" s="31"/>
      <c r="H3" s="31"/>
      <c r="I3" s="4"/>
      <c r="J3" s="4"/>
      <c r="P3" s="37" t="s">
        <v>4</v>
      </c>
      <c r="Q3" s="37"/>
    </row>
    <row r="4" spans="3:18" ht="12" customHeight="1" x14ac:dyDescent="0.25">
      <c r="C4" s="4"/>
      <c r="D4" s="4"/>
      <c r="E4" s="15"/>
      <c r="F4" s="15"/>
      <c r="G4" s="15"/>
      <c r="H4" s="15"/>
      <c r="I4" s="4"/>
      <c r="J4" s="4"/>
      <c r="P4" s="3"/>
      <c r="Q4" s="3"/>
    </row>
    <row r="5" spans="3:18" ht="15" x14ac:dyDescent="0.25">
      <c r="C5" s="21" t="s">
        <v>29</v>
      </c>
      <c r="D5" s="41"/>
      <c r="E5" s="41"/>
      <c r="F5" s="20"/>
      <c r="G5" s="22" t="s">
        <v>30</v>
      </c>
      <c r="H5" s="24"/>
      <c r="I5" s="19"/>
      <c r="J5" s="19"/>
      <c r="P5" s="3"/>
      <c r="Q5" s="3"/>
    </row>
    <row r="6" spans="3:18" ht="12" customHeight="1" x14ac:dyDescent="0.25">
      <c r="C6" s="21"/>
      <c r="D6" s="19"/>
      <c r="E6" s="20"/>
      <c r="F6" s="20"/>
      <c r="G6" s="22"/>
      <c r="H6" s="23"/>
      <c r="I6" s="19"/>
      <c r="J6" s="19"/>
      <c r="P6" s="3"/>
      <c r="Q6" s="3"/>
    </row>
    <row r="7" spans="3:18" s="16" customFormat="1" ht="24" customHeight="1" x14ac:dyDescent="0.2">
      <c r="C7" s="33" t="s">
        <v>33</v>
      </c>
      <c r="D7" s="33"/>
      <c r="E7" s="33"/>
      <c r="F7" s="33"/>
      <c r="G7" s="33"/>
      <c r="H7" s="33"/>
      <c r="I7" s="33"/>
      <c r="J7" s="33"/>
      <c r="P7" s="27" t="s">
        <v>31</v>
      </c>
      <c r="Q7" s="28">
        <v>0</v>
      </c>
      <c r="R7" s="27" t="s">
        <v>21</v>
      </c>
    </row>
    <row r="8" spans="3:18" s="16" customFormat="1" ht="24" customHeight="1" x14ac:dyDescent="0.2">
      <c r="C8" s="33"/>
      <c r="D8" s="33"/>
      <c r="E8" s="33"/>
      <c r="F8" s="33"/>
      <c r="G8" s="33"/>
      <c r="H8" s="33"/>
      <c r="I8" s="33"/>
      <c r="J8" s="33"/>
      <c r="P8" s="27" t="s">
        <v>36</v>
      </c>
      <c r="Q8" s="28">
        <v>1028</v>
      </c>
      <c r="R8" s="27" t="s">
        <v>22</v>
      </c>
    </row>
    <row r="9" spans="3:18" s="16" customFormat="1" ht="24" customHeight="1" x14ac:dyDescent="0.2">
      <c r="C9" s="33"/>
      <c r="D9" s="33"/>
      <c r="E9" s="33"/>
      <c r="F9" s="33"/>
      <c r="G9" s="33"/>
      <c r="H9" s="33"/>
      <c r="I9" s="33"/>
      <c r="J9" s="33"/>
      <c r="P9" s="27" t="s">
        <v>37</v>
      </c>
      <c r="Q9" s="28">
        <v>1761</v>
      </c>
      <c r="R9" s="27" t="s">
        <v>22</v>
      </c>
    </row>
    <row r="10" spans="3:18" s="16" customFormat="1" ht="24" customHeight="1" x14ac:dyDescent="0.2">
      <c r="C10" s="34"/>
      <c r="D10" s="34"/>
      <c r="E10" s="34"/>
      <c r="F10" s="34"/>
      <c r="G10" s="34"/>
      <c r="H10" s="34"/>
      <c r="I10" s="34"/>
      <c r="J10" s="34"/>
      <c r="P10" s="27" t="s">
        <v>38</v>
      </c>
      <c r="Q10" s="28">
        <v>2028</v>
      </c>
      <c r="R10" s="27" t="s">
        <v>22</v>
      </c>
    </row>
    <row r="11" spans="3:18" ht="18" customHeight="1" x14ac:dyDescent="0.3">
      <c r="C11" s="4"/>
      <c r="D11" s="4"/>
      <c r="E11" s="32" t="s">
        <v>4</v>
      </c>
      <c r="F11" s="32"/>
      <c r="G11" s="32"/>
      <c r="H11" s="4"/>
      <c r="I11" s="4"/>
      <c r="J11" s="4"/>
      <c r="P11" s="27" t="s">
        <v>47</v>
      </c>
      <c r="Q11" s="28">
        <v>949</v>
      </c>
      <c r="R11" s="27" t="s">
        <v>46</v>
      </c>
    </row>
    <row r="12" spans="3:18" ht="25.5" customHeight="1" x14ac:dyDescent="0.3">
      <c r="C12" s="4"/>
      <c r="D12" s="4"/>
      <c r="E12" s="5"/>
      <c r="F12" s="26" t="s">
        <v>31</v>
      </c>
      <c r="G12" s="4"/>
      <c r="H12" s="6">
        <f>VLOOKUP(F12,P7:Q26,2,FALSE)</f>
        <v>0</v>
      </c>
      <c r="I12" s="4"/>
      <c r="J12" s="4"/>
      <c r="P12" s="27" t="s">
        <v>48</v>
      </c>
      <c r="Q12" s="28">
        <v>1626</v>
      </c>
      <c r="R12" s="27" t="s">
        <v>46</v>
      </c>
    </row>
    <row r="13" spans="3:18" ht="14.1" customHeight="1" x14ac:dyDescent="0.2">
      <c r="C13" s="4"/>
      <c r="D13" s="4"/>
      <c r="E13" s="4"/>
      <c r="F13" s="4"/>
      <c r="G13" s="4"/>
      <c r="H13" s="7"/>
      <c r="I13" s="4"/>
      <c r="J13" s="4"/>
      <c r="P13" s="27" t="s">
        <v>49</v>
      </c>
      <c r="Q13" s="28">
        <v>1874</v>
      </c>
      <c r="R13" s="27" t="s">
        <v>46</v>
      </c>
    </row>
    <row r="14" spans="3:18" ht="39.950000000000003" customHeight="1" x14ac:dyDescent="0.2">
      <c r="C14" s="4"/>
      <c r="D14" s="4"/>
      <c r="E14" s="38" t="str">
        <f>VLOOKUP(F12,P7:R25,3,FALSE)</f>
        <v>Plan Description</v>
      </c>
      <c r="F14" s="38"/>
      <c r="G14" s="38"/>
      <c r="H14" s="7"/>
      <c r="I14" s="4"/>
      <c r="J14" s="4"/>
      <c r="P14" s="27" t="s">
        <v>50</v>
      </c>
      <c r="Q14" s="28">
        <v>886</v>
      </c>
      <c r="R14" s="27" t="s">
        <v>45</v>
      </c>
    </row>
    <row r="15" spans="3:18" ht="18" customHeight="1" x14ac:dyDescent="0.3">
      <c r="C15" s="4"/>
      <c r="D15" s="4"/>
      <c r="E15" s="32" t="s">
        <v>9</v>
      </c>
      <c r="F15" s="32"/>
      <c r="G15" s="32"/>
      <c r="H15" s="7"/>
      <c r="I15" s="4"/>
      <c r="J15" s="4"/>
      <c r="P15" s="27" t="s">
        <v>51</v>
      </c>
      <c r="Q15" s="28">
        <v>1517</v>
      </c>
      <c r="R15" s="27" t="s">
        <v>45</v>
      </c>
    </row>
    <row r="16" spans="3:18" ht="25.5" customHeight="1" x14ac:dyDescent="0.3">
      <c r="C16" s="4"/>
      <c r="D16" s="4"/>
      <c r="E16" s="5"/>
      <c r="F16" s="26" t="s">
        <v>31</v>
      </c>
      <c r="G16" s="4"/>
      <c r="H16" s="6">
        <f>VLOOKUP(F16,P28:Q31,2,FALSE)</f>
        <v>0</v>
      </c>
      <c r="I16" s="4"/>
      <c r="J16" s="4"/>
      <c r="P16" s="27" t="s">
        <v>52</v>
      </c>
      <c r="Q16" s="28">
        <v>1751</v>
      </c>
      <c r="R16" s="27" t="s">
        <v>45</v>
      </c>
    </row>
    <row r="17" spans="3:18" ht="14.1" customHeight="1" x14ac:dyDescent="0.2">
      <c r="C17" s="4"/>
      <c r="D17" s="4"/>
      <c r="E17" s="4"/>
      <c r="F17" s="4"/>
      <c r="G17" s="4"/>
      <c r="H17" s="7"/>
      <c r="I17" s="4"/>
      <c r="J17" s="4"/>
      <c r="P17" s="1" t="s">
        <v>39</v>
      </c>
      <c r="Q17" s="2">
        <v>825</v>
      </c>
      <c r="R17" s="1" t="s">
        <v>23</v>
      </c>
    </row>
    <row r="18" spans="3:18" ht="18" customHeight="1" x14ac:dyDescent="0.3">
      <c r="C18" s="4"/>
      <c r="D18" s="4"/>
      <c r="E18" s="32" t="s">
        <v>0</v>
      </c>
      <c r="F18" s="32"/>
      <c r="G18" s="32"/>
      <c r="H18" s="4"/>
      <c r="I18" s="4"/>
      <c r="J18" s="4"/>
      <c r="P18" s="1" t="s">
        <v>40</v>
      </c>
      <c r="Q18" s="2">
        <v>1413</v>
      </c>
      <c r="R18" s="1" t="s">
        <v>23</v>
      </c>
    </row>
    <row r="19" spans="3:18" ht="25.5" customHeight="1" x14ac:dyDescent="0.35">
      <c r="C19" s="4"/>
      <c r="D19" s="4"/>
      <c r="E19" s="8"/>
      <c r="F19" s="9" t="s">
        <v>3</v>
      </c>
      <c r="G19" s="8"/>
      <c r="H19" s="6">
        <v>20.54</v>
      </c>
      <c r="I19" s="4"/>
      <c r="J19" s="4"/>
      <c r="P19" s="1" t="s">
        <v>41</v>
      </c>
      <c r="Q19" s="2">
        <v>1632</v>
      </c>
      <c r="R19" s="1" t="s">
        <v>23</v>
      </c>
    </row>
    <row r="20" spans="3:18" ht="14.1" customHeight="1" x14ac:dyDescent="0.2">
      <c r="C20" s="4"/>
      <c r="D20" s="4"/>
      <c r="E20" s="4"/>
      <c r="F20" s="4"/>
      <c r="G20" s="4"/>
      <c r="H20" s="7"/>
      <c r="I20" s="4"/>
      <c r="J20" s="4"/>
      <c r="P20" s="1" t="s">
        <v>42</v>
      </c>
      <c r="Q20" s="2">
        <v>793</v>
      </c>
      <c r="R20" s="1" t="s">
        <v>25</v>
      </c>
    </row>
    <row r="21" spans="3:18" ht="18" customHeight="1" x14ac:dyDescent="0.3">
      <c r="C21" s="4"/>
      <c r="D21" s="4"/>
      <c r="E21" s="32" t="s">
        <v>7</v>
      </c>
      <c r="F21" s="32"/>
      <c r="G21" s="32"/>
      <c r="H21" s="7"/>
      <c r="I21" s="4"/>
      <c r="J21" s="4"/>
      <c r="P21" s="1" t="s">
        <v>43</v>
      </c>
      <c r="Q21" s="2">
        <v>1357</v>
      </c>
      <c r="R21" s="1" t="s">
        <v>25</v>
      </c>
    </row>
    <row r="22" spans="3:18" ht="25.5" customHeight="1" x14ac:dyDescent="0.3">
      <c r="C22" s="4"/>
      <c r="D22" s="4"/>
      <c r="E22" s="5"/>
      <c r="F22" s="9" t="s">
        <v>35</v>
      </c>
      <c r="G22" s="4"/>
      <c r="H22" s="10">
        <f>VLOOKUP(F12,P45:Q63,2,FALSE)</f>
        <v>0</v>
      </c>
      <c r="I22" s="4"/>
      <c r="J22" s="4"/>
      <c r="P22" s="1" t="s">
        <v>44</v>
      </c>
      <c r="Q22" s="2">
        <v>1569</v>
      </c>
      <c r="R22" s="1" t="s">
        <v>25</v>
      </c>
    </row>
    <row r="23" spans="3:18" ht="15.95" customHeight="1" x14ac:dyDescent="0.2">
      <c r="C23" s="4"/>
      <c r="D23" s="4"/>
      <c r="E23" s="4"/>
      <c r="F23" s="11"/>
      <c r="G23" s="4"/>
      <c r="H23" s="7"/>
      <c r="I23" s="4"/>
      <c r="J23" s="4"/>
      <c r="P23" s="1" t="s">
        <v>18</v>
      </c>
      <c r="Q23" s="2">
        <v>292</v>
      </c>
      <c r="R23" s="1" t="s">
        <v>24</v>
      </c>
    </row>
    <row r="24" spans="3:18" ht="18" customHeight="1" x14ac:dyDescent="0.3">
      <c r="C24" s="4"/>
      <c r="D24" s="4"/>
      <c r="E24" s="32" t="s">
        <v>1</v>
      </c>
      <c r="F24" s="32"/>
      <c r="G24" s="32"/>
      <c r="H24" s="6">
        <f>SUM(H12:H22)</f>
        <v>20.54</v>
      </c>
      <c r="I24" s="4"/>
      <c r="J24" s="4"/>
      <c r="P24" s="1" t="s">
        <v>19</v>
      </c>
      <c r="Q24" s="2">
        <v>512</v>
      </c>
      <c r="R24" s="1" t="s">
        <v>24</v>
      </c>
    </row>
    <row r="25" spans="3:18" ht="14.1" customHeight="1" x14ac:dyDescent="0.2">
      <c r="C25" s="4"/>
      <c r="D25" s="4"/>
      <c r="E25" s="4"/>
      <c r="F25" s="4"/>
      <c r="G25" s="4"/>
      <c r="H25" s="7"/>
      <c r="I25" s="4"/>
      <c r="J25" s="4"/>
      <c r="P25" s="1" t="s">
        <v>20</v>
      </c>
      <c r="Q25" s="2">
        <v>752</v>
      </c>
      <c r="R25" s="1" t="s">
        <v>24</v>
      </c>
    </row>
    <row r="26" spans="3:18" ht="18" customHeight="1" x14ac:dyDescent="0.3">
      <c r="C26" s="4"/>
      <c r="D26" s="4"/>
      <c r="E26" s="32" t="s">
        <v>8</v>
      </c>
      <c r="F26" s="32"/>
      <c r="G26" s="32"/>
      <c r="H26" s="7"/>
      <c r="I26" s="4"/>
      <c r="J26" s="4"/>
    </row>
    <row r="27" spans="3:18" ht="25.5" customHeight="1" x14ac:dyDescent="0.3">
      <c r="C27" s="4"/>
      <c r="D27" s="4"/>
      <c r="E27" s="5"/>
      <c r="F27" s="26" t="s">
        <v>31</v>
      </c>
      <c r="G27" s="4"/>
      <c r="H27" s="10">
        <f>VLOOKUP(F27,P38:Q44,2,FALSE)</f>
        <v>0</v>
      </c>
      <c r="I27" s="4"/>
      <c r="J27" s="4"/>
      <c r="P27" s="3" t="s">
        <v>5</v>
      </c>
      <c r="Q27" s="3"/>
    </row>
    <row r="28" spans="3:18" ht="14.1" customHeight="1" thickBot="1" x14ac:dyDescent="0.35">
      <c r="C28" s="4"/>
      <c r="D28" s="4"/>
      <c r="E28" s="4"/>
      <c r="F28" s="12"/>
      <c r="G28" s="4"/>
      <c r="H28" s="7"/>
      <c r="I28" s="4"/>
      <c r="J28" s="4"/>
      <c r="P28" s="1" t="s">
        <v>31</v>
      </c>
      <c r="Q28" s="1">
        <v>0</v>
      </c>
    </row>
    <row r="29" spans="3:18" ht="18.95" customHeight="1" thickBot="1" x14ac:dyDescent="0.35">
      <c r="C29" s="4"/>
      <c r="D29" s="4"/>
      <c r="E29" s="4"/>
      <c r="F29" s="4"/>
      <c r="G29" s="13" t="s">
        <v>10</v>
      </c>
      <c r="H29" s="25">
        <f>IF(H27&lt;=0,0,IF(H27&gt;H24,0,H24-H27))</f>
        <v>0</v>
      </c>
      <c r="I29" s="4"/>
      <c r="J29" s="4"/>
      <c r="P29" s="1" t="s">
        <v>2</v>
      </c>
      <c r="Q29" s="2">
        <v>72.290000000000006</v>
      </c>
    </row>
    <row r="30" spans="3:18" ht="14.1" customHeight="1" thickBot="1" x14ac:dyDescent="0.25">
      <c r="C30" s="4"/>
      <c r="D30" s="4"/>
      <c r="E30" s="4"/>
      <c r="F30" s="4"/>
      <c r="G30" s="4"/>
      <c r="H30" s="4"/>
      <c r="I30" s="4"/>
      <c r="J30" s="4"/>
      <c r="P30" s="1" t="s">
        <v>6</v>
      </c>
      <c r="Q30" s="2">
        <v>43.44</v>
      </c>
    </row>
    <row r="31" spans="3:18" ht="18.95" customHeight="1" thickBot="1" x14ac:dyDescent="0.35">
      <c r="C31" s="4"/>
      <c r="D31" s="4"/>
      <c r="E31" s="4"/>
      <c r="F31" s="4"/>
      <c r="G31" s="29" t="s">
        <v>32</v>
      </c>
      <c r="H31" s="25">
        <f>ROUND(H29*12/10,2)</f>
        <v>0</v>
      </c>
      <c r="I31" s="4"/>
      <c r="J31" s="4"/>
      <c r="Q31" s="2"/>
    </row>
    <row r="32" spans="3:18" x14ac:dyDescent="0.2">
      <c r="C32" s="17"/>
      <c r="D32" s="17"/>
      <c r="E32" s="17"/>
      <c r="F32" s="17"/>
      <c r="G32" s="17"/>
      <c r="H32" s="17"/>
      <c r="I32" s="17"/>
      <c r="J32" s="17"/>
      <c r="P32" s="3"/>
      <c r="Q32" s="3"/>
    </row>
    <row r="33" spans="3:17" ht="15" customHeight="1" x14ac:dyDescent="0.2">
      <c r="C33" s="33" t="s">
        <v>34</v>
      </c>
      <c r="D33" s="33"/>
      <c r="E33" s="33"/>
      <c r="F33" s="33"/>
      <c r="G33" s="33"/>
      <c r="H33" s="33"/>
      <c r="I33" s="33"/>
      <c r="J33" s="33"/>
      <c r="Q33" s="2"/>
    </row>
    <row r="34" spans="3:17" ht="15" customHeight="1" x14ac:dyDescent="0.2">
      <c r="C34" s="33"/>
      <c r="D34" s="33"/>
      <c r="E34" s="33"/>
      <c r="F34" s="33"/>
      <c r="G34" s="33"/>
      <c r="H34" s="33"/>
      <c r="I34" s="33"/>
      <c r="J34" s="33"/>
      <c r="Q34" s="2"/>
    </row>
    <row r="35" spans="3:17" ht="15" customHeight="1" x14ac:dyDescent="0.2">
      <c r="C35" s="33"/>
      <c r="D35" s="33"/>
      <c r="E35" s="33"/>
      <c r="F35" s="33"/>
      <c r="G35" s="33"/>
      <c r="H35" s="33"/>
      <c r="I35" s="33"/>
      <c r="J35" s="33"/>
      <c r="Q35" s="2"/>
    </row>
    <row r="36" spans="3:17" ht="15" customHeight="1" x14ac:dyDescent="0.2">
      <c r="C36" s="33"/>
      <c r="D36" s="33"/>
      <c r="E36" s="33"/>
      <c r="F36" s="33"/>
      <c r="G36" s="33"/>
      <c r="H36" s="33"/>
      <c r="I36" s="33"/>
      <c r="J36" s="33"/>
      <c r="Q36" s="2"/>
    </row>
    <row r="37" spans="3:17" ht="15" customHeight="1" x14ac:dyDescent="0.2">
      <c r="C37" s="39" t="s">
        <v>26</v>
      </c>
      <c r="D37" s="39"/>
      <c r="E37" s="39"/>
      <c r="F37" s="39"/>
      <c r="G37" s="39"/>
      <c r="H37" s="39"/>
      <c r="I37" s="39"/>
      <c r="J37" s="39"/>
      <c r="P37" s="3" t="s">
        <v>8</v>
      </c>
      <c r="Q37" s="3"/>
    </row>
    <row r="38" spans="3:17" ht="15" customHeight="1" x14ac:dyDescent="0.2">
      <c r="C38" s="39"/>
      <c r="D38" s="39"/>
      <c r="E38" s="39"/>
      <c r="F38" s="39"/>
      <c r="G38" s="39"/>
      <c r="H38" s="39"/>
      <c r="I38" s="39"/>
      <c r="J38" s="39"/>
      <c r="P38" s="2" t="s">
        <v>31</v>
      </c>
      <c r="Q38" s="2">
        <v>0</v>
      </c>
    </row>
    <row r="39" spans="3:17" ht="15" customHeight="1" x14ac:dyDescent="0.2">
      <c r="C39" s="39"/>
      <c r="D39" s="39"/>
      <c r="E39" s="39"/>
      <c r="F39" s="39"/>
      <c r="G39" s="39"/>
      <c r="H39" s="39"/>
      <c r="I39" s="39"/>
      <c r="J39" s="39"/>
      <c r="P39" s="2" t="s">
        <v>14</v>
      </c>
      <c r="Q39" s="2">
        <v>1125.97</v>
      </c>
    </row>
    <row r="40" spans="3:17" ht="15" customHeight="1" x14ac:dyDescent="0.2">
      <c r="C40" s="39"/>
      <c r="D40" s="39"/>
      <c r="E40" s="39"/>
      <c r="F40" s="39"/>
      <c r="G40" s="39"/>
      <c r="H40" s="39"/>
      <c r="I40" s="39"/>
      <c r="J40" s="39"/>
      <c r="P40" s="2" t="s">
        <v>13</v>
      </c>
      <c r="Q40" s="2">
        <v>1055.5999999999999</v>
      </c>
    </row>
    <row r="41" spans="3:17" ht="15" customHeight="1" x14ac:dyDescent="0.2">
      <c r="C41" s="14"/>
      <c r="D41" s="14"/>
      <c r="E41" s="14"/>
      <c r="F41" s="14"/>
      <c r="G41" s="14"/>
      <c r="H41" s="14"/>
      <c r="I41" s="14"/>
      <c r="J41" s="14"/>
      <c r="P41" s="1" t="s">
        <v>15</v>
      </c>
      <c r="Q41" s="2">
        <v>985.22</v>
      </c>
    </row>
    <row r="42" spans="3:17" ht="15" customHeight="1" x14ac:dyDescent="0.25">
      <c r="C42" s="40" t="s">
        <v>27</v>
      </c>
      <c r="D42" s="40"/>
      <c r="E42" s="40"/>
      <c r="F42" s="40"/>
      <c r="G42" s="40"/>
      <c r="H42" s="40"/>
      <c r="I42" s="40"/>
      <c r="J42" s="40"/>
      <c r="P42" s="1" t="s">
        <v>16</v>
      </c>
      <c r="Q42" s="2">
        <v>914.85</v>
      </c>
    </row>
    <row r="43" spans="3:17" ht="15" customHeight="1" x14ac:dyDescent="0.2">
      <c r="C43" s="35" t="s">
        <v>28</v>
      </c>
      <c r="D43" s="35"/>
      <c r="E43" s="35"/>
      <c r="F43" s="35"/>
      <c r="G43" s="35"/>
      <c r="H43" s="35"/>
      <c r="I43" s="35"/>
      <c r="J43" s="35"/>
      <c r="P43" s="1" t="s">
        <v>17</v>
      </c>
      <c r="Q43" s="2">
        <v>844.48</v>
      </c>
    </row>
    <row r="44" spans="3:17" ht="15" customHeight="1" x14ac:dyDescent="0.25">
      <c r="C44" s="36" t="s">
        <v>54</v>
      </c>
      <c r="D44" s="36"/>
      <c r="E44" s="36"/>
      <c r="F44" s="36"/>
      <c r="G44" s="36"/>
      <c r="H44" s="36"/>
      <c r="I44" s="36"/>
      <c r="J44" s="36"/>
      <c r="P44" s="42" t="s">
        <v>7</v>
      </c>
      <c r="Q44" s="42"/>
    </row>
    <row r="45" spans="3:17" ht="15" customHeight="1" x14ac:dyDescent="0.2">
      <c r="C45" s="18"/>
      <c r="D45" s="18"/>
      <c r="E45" s="18"/>
      <c r="F45" s="18"/>
      <c r="G45" s="18"/>
      <c r="H45" s="18"/>
      <c r="I45" s="18"/>
      <c r="J45" s="18"/>
      <c r="P45" s="27" t="s">
        <v>31</v>
      </c>
      <c r="Q45" s="2">
        <v>0</v>
      </c>
    </row>
    <row r="46" spans="3:17" ht="15" customHeight="1" x14ac:dyDescent="0.2">
      <c r="P46" s="27" t="s">
        <v>36</v>
      </c>
      <c r="Q46" s="2">
        <v>5.14</v>
      </c>
    </row>
    <row r="47" spans="3:17" ht="15" customHeight="1" x14ac:dyDescent="0.2">
      <c r="P47" s="27" t="s">
        <v>37</v>
      </c>
      <c r="Q47" s="2">
        <v>8.14</v>
      </c>
    </row>
    <row r="48" spans="3:17" x14ac:dyDescent="0.2">
      <c r="P48" s="27" t="s">
        <v>38</v>
      </c>
      <c r="Q48" s="2">
        <v>8.14</v>
      </c>
    </row>
    <row r="49" spans="16:17" x14ac:dyDescent="0.2">
      <c r="P49" s="27" t="s">
        <v>47</v>
      </c>
      <c r="Q49" s="2">
        <v>5.14</v>
      </c>
    </row>
    <row r="50" spans="16:17" x14ac:dyDescent="0.2">
      <c r="P50" s="27" t="s">
        <v>48</v>
      </c>
      <c r="Q50" s="2">
        <v>8.14</v>
      </c>
    </row>
    <row r="51" spans="16:17" x14ac:dyDescent="0.2">
      <c r="P51" s="27" t="s">
        <v>49</v>
      </c>
      <c r="Q51" s="2">
        <v>8.14</v>
      </c>
    </row>
    <row r="52" spans="16:17" x14ac:dyDescent="0.2">
      <c r="P52" s="27" t="s">
        <v>50</v>
      </c>
      <c r="Q52" s="2">
        <v>5.14</v>
      </c>
    </row>
    <row r="53" spans="16:17" x14ac:dyDescent="0.2">
      <c r="P53" s="27" t="s">
        <v>51</v>
      </c>
      <c r="Q53" s="2">
        <v>8.14</v>
      </c>
    </row>
    <row r="54" spans="16:17" x14ac:dyDescent="0.2">
      <c r="P54" s="27" t="s">
        <v>52</v>
      </c>
      <c r="Q54" s="2">
        <v>8.14</v>
      </c>
    </row>
    <row r="55" spans="16:17" x14ac:dyDescent="0.2">
      <c r="P55" s="1" t="s">
        <v>39</v>
      </c>
      <c r="Q55" s="2">
        <v>5.14</v>
      </c>
    </row>
    <row r="56" spans="16:17" x14ac:dyDescent="0.2">
      <c r="P56" s="1" t="s">
        <v>40</v>
      </c>
      <c r="Q56" s="2">
        <v>8.14</v>
      </c>
    </row>
    <row r="57" spans="16:17" x14ac:dyDescent="0.2">
      <c r="P57" s="1" t="s">
        <v>41</v>
      </c>
      <c r="Q57" s="2">
        <v>8.14</v>
      </c>
    </row>
    <row r="58" spans="16:17" x14ac:dyDescent="0.2">
      <c r="P58" s="1" t="s">
        <v>42</v>
      </c>
      <c r="Q58" s="2">
        <v>5.14</v>
      </c>
    </row>
    <row r="59" spans="16:17" x14ac:dyDescent="0.2">
      <c r="P59" s="1" t="s">
        <v>43</v>
      </c>
      <c r="Q59" s="2">
        <v>8.14</v>
      </c>
    </row>
    <row r="60" spans="16:17" x14ac:dyDescent="0.2">
      <c r="P60" s="1" t="s">
        <v>44</v>
      </c>
      <c r="Q60" s="2">
        <v>8.14</v>
      </c>
    </row>
    <row r="61" spans="16:17" x14ac:dyDescent="0.2">
      <c r="P61" s="1" t="s">
        <v>18</v>
      </c>
      <c r="Q61" s="2">
        <v>5.14</v>
      </c>
    </row>
    <row r="62" spans="16:17" x14ac:dyDescent="0.2">
      <c r="P62" s="1" t="s">
        <v>19</v>
      </c>
      <c r="Q62" s="2">
        <v>8.14</v>
      </c>
    </row>
    <row r="63" spans="16:17" x14ac:dyDescent="0.2">
      <c r="P63" s="1" t="s">
        <v>20</v>
      </c>
      <c r="Q63" s="2">
        <v>8.14</v>
      </c>
    </row>
  </sheetData>
  <sheetProtection selectLockedCells="1"/>
  <mergeCells count="19">
    <mergeCell ref="C43:J43"/>
    <mergeCell ref="C44:J44"/>
    <mergeCell ref="P3:Q3"/>
    <mergeCell ref="E14:G14"/>
    <mergeCell ref="C33:J36"/>
    <mergeCell ref="C37:J40"/>
    <mergeCell ref="C42:J42"/>
    <mergeCell ref="E24:G24"/>
    <mergeCell ref="E26:G26"/>
    <mergeCell ref="D5:E5"/>
    <mergeCell ref="E18:G18"/>
    <mergeCell ref="E21:G21"/>
    <mergeCell ref="P44:Q44"/>
    <mergeCell ref="E1:H1"/>
    <mergeCell ref="E3:H3"/>
    <mergeCell ref="E15:G15"/>
    <mergeCell ref="E11:G11"/>
    <mergeCell ref="C2:J2"/>
    <mergeCell ref="C7:J10"/>
  </mergeCells>
  <phoneticPr fontId="1" type="noConversion"/>
  <dataValidations count="4">
    <dataValidation type="list" showErrorMessage="1" promptTitle="Dental Plans" prompt="Select One" sqref="F16" xr:uid="{00000000-0002-0000-0000-000000000000}">
      <formula1>$P$28:$P$30</formula1>
    </dataValidation>
    <dataValidation showErrorMessage="1" promptTitle="Life Insurance" prompt="Select One" sqref="F22" xr:uid="{00000000-0002-0000-0000-000001000000}"/>
    <dataValidation type="list" showErrorMessage="1" promptTitle="District Cap" prompt="Select One" sqref="F27" xr:uid="{00000000-0002-0000-0000-000002000000}">
      <formula1>$P$38:$P$43</formula1>
    </dataValidation>
    <dataValidation type="list" showErrorMessage="1" promptTitle="Medical Plans" prompt="Select One" sqref="F12" xr:uid="{00000000-0002-0000-0000-000003000000}">
      <formula1>$P$7:$P$25</formula1>
    </dataValidation>
  </dataValidations>
  <printOptions horizontalCentered="1" verticalCentered="1"/>
  <pageMargins left="0.75" right="0.75" top="0.51" bottom="0.47"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Central Union High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jbedolla</dc:creator>
  <cp:lastModifiedBy>Jesus Bedolla</cp:lastModifiedBy>
  <cp:lastPrinted>2012-06-21T18:03:35Z</cp:lastPrinted>
  <dcterms:created xsi:type="dcterms:W3CDTF">2010-05-26T16:14:51Z</dcterms:created>
  <dcterms:modified xsi:type="dcterms:W3CDTF">2024-04-01T14:37:55Z</dcterms:modified>
</cp:coreProperties>
</file>